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activeTab="1"/>
  </bookViews>
  <sheets>
    <sheet name="汇总表" sheetId="2" r:id="rId1"/>
    <sheet name="工程量清单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<sst xmlns="http://schemas.openxmlformats.org/spreadsheetml/2006/main" count="104" uniqueCount="80">
  <si>
    <t>嘉兴八佰伴8F疏散通道调改工程量清单</t>
  </si>
  <si>
    <t>序号</t>
  </si>
  <si>
    <t>项目名称</t>
  </si>
  <si>
    <t>金额（元）</t>
  </si>
  <si>
    <t>备注</t>
  </si>
  <si>
    <t>拆除工程</t>
  </si>
  <si>
    <t>装饰工程</t>
  </si>
  <si>
    <t>排油烟系统</t>
  </si>
  <si>
    <t>机电工程</t>
  </si>
  <si>
    <t>其他</t>
  </si>
  <si>
    <t>夜间施工费及抢工费</t>
  </si>
  <si>
    <t>合计</t>
  </si>
  <si>
    <t>项目特征描述</t>
  </si>
  <si>
    <t>单位</t>
  </si>
  <si>
    <t>工程量</t>
  </si>
  <si>
    <t>综合单价</t>
  </si>
  <si>
    <r>
      <rPr>
        <b/>
        <sz val="10"/>
        <color indexed="8"/>
        <rFont val="宋体"/>
        <charset val="134"/>
      </rPr>
      <t>合价</t>
    </r>
    <r>
      <rPr>
        <sz val="10"/>
        <color indexed="8"/>
        <rFont val="宋体"/>
        <charset val="134"/>
      </rPr>
      <t xml:space="preserve">
(元)</t>
    </r>
  </si>
  <si>
    <t>一</t>
  </si>
  <si>
    <t>墙体拆除（200厚砖墙）</t>
  </si>
  <si>
    <t>1.砖墙拆除、包含钢筋砼圈梁及构造柱；
2.垃圾清运至当地环卫处指定地点；
3.拆除的所有废料归施工方，建筑垃圾外运；</t>
  </si>
  <si>
    <t>㎡</t>
  </si>
  <si>
    <t>砖墙开孔</t>
  </si>
  <si>
    <t>1.砖墙开孔                                          
2.开孔尺寸：800*800
3.墙厚：200mm</t>
  </si>
  <si>
    <t>个</t>
  </si>
  <si>
    <t>地面地砖拆除</t>
  </si>
  <si>
    <t>1.拆除水泥砂浆粘结层、面砖/石材拆除
2.拆除的所有废料归施工方，建筑垃圾外运；</t>
  </si>
  <si>
    <t>m2</t>
  </si>
  <si>
    <t>垃圾清运费</t>
  </si>
  <si>
    <t>车</t>
  </si>
  <si>
    <t>二</t>
  </si>
  <si>
    <t>天棚切割加固</t>
  </si>
  <si>
    <t>1.根据新规划动线对现有天棚进行保护性切割(饰面板、主副龙骨等)
2.保留区域天棚通过对主副龙骨、吊筋增加进行面层加固，含配件及材料</t>
  </si>
  <si>
    <t>m</t>
  </si>
  <si>
    <t>零星石膏板吊顶制作安装</t>
  </si>
  <si>
    <r>
      <rPr>
        <sz val="9"/>
        <color theme="1"/>
        <rFont val="宋体"/>
        <charset val="134"/>
      </rPr>
      <t>1.</t>
    </r>
    <r>
      <rPr>
        <sz val="9"/>
        <color indexed="8"/>
        <rFont val="宋体"/>
        <charset val="134"/>
      </rPr>
      <t>Φ8镀锌全丝牙吊筋(高度按设计标高结合现场综合考虑，竣工不调整)；
2.CS60系列轻钢龙骨(上人型)，主龙骨间距900mm，副龙骨间距300-500mm；
3.单层12mm厚纸面石膏板；
4.天棚顶面板缝贴自粘胶带，嵌缝、点锈等基层处理；
5.满批专用腻子2遍、白色乳胶漆1底2面；
6.按顶面投影面积计算；
7.含施工图纸及施工验收规范要求所有内容；</t>
    </r>
  </si>
  <si>
    <t>砌块墙200厚</t>
  </si>
  <si>
    <t>1.砌块品种、规格、强度等级:加气砼砌块（拉结筋按规范自行考虑在报价中）；
2.砖砌体拉结筋、砼与砖砌体交界处网格布按规范布置；
3.墙体类型:200厚内墙；
4.砂浆强度等级:M7.5预拌水泥砂浆；
5.含施工图纸及施工验收规范要求所有内容；</t>
  </si>
  <si>
    <t>圈地梁+构造柱</t>
  </si>
  <si>
    <t>1.混凝土种类:商品砼；
2.混凝土强度等级:C25；
3.钢筋制作/绑扎(含钢筋植筋),模板支模/拆模
4.含施工图纸及施工验收规范要求所有内容；</t>
  </si>
  <si>
    <t>m3</t>
  </si>
  <si>
    <t>墙面粉刷</t>
  </si>
  <si>
    <t>1.刷界面剂一遍；
2.满挂玻纤网格布，5mm厚1:3水泥砂浆打底扫毛，15mm厚1:2.5水泥砂浆找平层；
3.含施工图纸及施工验收规范要求所有内容；</t>
  </si>
  <si>
    <t>墙面乳胶漆</t>
  </si>
  <si>
    <t>1.满批内墙专用成品腻子2遍、白色乳胶漆2遍
2.含施工图纸及施工验收规范要求所有内容；</t>
  </si>
  <si>
    <t>地面地砖铺贴</t>
  </si>
  <si>
    <r>
      <rPr>
        <sz val="9"/>
        <color theme="1"/>
        <rFont val="宋体"/>
        <charset val="134"/>
      </rPr>
      <t>1.600*600地砖铺贴，50mm厚1:3干硬性水泥砂浆结合层；（同现场） 
2.专用填缝剂擦缝
3.</t>
    </r>
    <r>
      <rPr>
        <sz val="9"/>
        <rFont val="宋体"/>
        <charset val="134"/>
        <scheme val="minor"/>
      </rPr>
      <t>含施工图纸及施工验收规范要求所有内容</t>
    </r>
  </si>
  <si>
    <t>不锈钢踢脚线</t>
  </si>
  <si>
    <t>1.1.2mm厚不锈钢（镀钛.抗指纹）踢脚线，H=100mm，展开尺寸：10+100+10mm，含开槽、折边、开孔、满焊打磨处理等所有加工费用；                                2.9mm阻燃板基层
3.含施工图纸及施工验收规范要求所有内容；</t>
  </si>
  <si>
    <t>米</t>
  </si>
  <si>
    <t>原有灯孔及喷淋口修补</t>
  </si>
  <si>
    <t>1.木龙骨+石膏板灯孔修复
2.批腻子及面层乳胶漆
3.非营业时间施工</t>
  </si>
  <si>
    <t>原有吊顶石膏板涂料出新</t>
  </si>
  <si>
    <t>1.局部裂缝、钉孔、脱落处修补腻子
2.整体砂纸打磨1遍；
3.整体白色乳胶漆喷涂2遍；
4.按水平投影面计算；</t>
  </si>
  <si>
    <t>三</t>
  </si>
  <si>
    <t xml:space="preserve">排油烟管道
</t>
  </si>
  <si>
    <t>镀锌钢板风管（角铁法兰），不区分圆形.矩形，不区分周长 δ=1.0mm 风管.管件.法兰.零件.支吊架制作.安装，弯头导流叶片制作.安装，风管检查孔制作，温度.风量测定孔制作，除锈刷油</t>
  </si>
  <si>
    <t>碳钢阀门</t>
  </si>
  <si>
    <t>1.名称：150℃防火阀
2.规格：800*800
3.材质：碳钢</t>
  </si>
  <si>
    <t>四</t>
  </si>
  <si>
    <t>配管</t>
  </si>
  <si>
    <t>1.材质:JDG20管
2.安装形式:吊顶内敷设
3.工作内容：敷设、支吊架施工</t>
  </si>
  <si>
    <t>金属软管安装</t>
  </si>
  <si>
    <t>1.材质:黑色金属软管
2.安装形式:明配
3.工作内容：敷设、固定施工</t>
  </si>
  <si>
    <t>接线盒</t>
  </si>
  <si>
    <t>1.名称：灯头盒、接线盒
2.材质：镀锌
3.规格：86H*50mm</t>
  </si>
  <si>
    <t>配线</t>
  </si>
  <si>
    <t>1.名称：WDZ-BYJ-2.5，电线乙供
2.安装形式:桥架/穿管敷设
3.工作内容：敷设、电线头制作、安装、电缆防护</t>
  </si>
  <si>
    <t>电线乙供</t>
  </si>
  <si>
    <t>灯具安装</t>
  </si>
  <si>
    <t>嵌入式筒灯NLED9208 20W 4000K；灯具安装、接线、调试、接地</t>
  </si>
  <si>
    <t>套</t>
  </si>
  <si>
    <t>灯具乙供</t>
  </si>
  <si>
    <t>送配电装置系统</t>
  </si>
  <si>
    <t>送配电装置系统调试 1kV以下交流供电(综合)</t>
  </si>
  <si>
    <t>系统</t>
  </si>
  <si>
    <t>喷淋改造（非吊顶内施工）</t>
  </si>
  <si>
    <t>含管道及其支架的材料费、安装费(3m以内)，</t>
  </si>
  <si>
    <t>五</t>
  </si>
  <si>
    <t>吊顶内施工难度增加费</t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</si>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</sst>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\(0\)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32" fillId="9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40" fillId="0" borderId="0"/>
  </cellStyleXfs>
  <cellXfs count="9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readingOrder="1"/>
    </xf>
    <xf numFmtId="0" fontId="2" fillId="2" borderId="1" xfId="0" applyNumberFormat="1" applyFont="1" applyFill="1" applyBorder="1" applyAlignment="1" applyProtection="1">
      <alignment horizontal="center" vertical="center" wrapText="1" readingOrder="1"/>
    </xf>
    <xf numFmtId="176" fontId="2" fillId="2" borderId="1" xfId="0" applyNumberFormat="1" applyFont="1" applyFill="1" applyBorder="1" applyAlignment="1" applyProtection="1">
      <alignment horizontal="center" vertical="center" wrapText="1" readingOrder="1"/>
    </xf>
    <xf numFmtId="176" fontId="3" fillId="2" borderId="1" xfId="0" applyNumberFormat="1" applyFont="1" applyFill="1" applyBorder="1" applyAlignment="1" applyProtection="1">
      <alignment horizontal="center" vertical="center" wrapText="1" readingOrder="1"/>
    </xf>
    <xf numFmtId="0" fontId="4" fillId="3" borderId="1" xfId="0" applyNumberFormat="1" applyFont="1" applyFill="1" applyBorder="1" applyAlignment="1" applyProtection="1">
      <alignment horizontal="center" vertical="center" wrapText="1" readingOrder="1"/>
    </xf>
    <xf numFmtId="0" fontId="4" fillId="3" borderId="1" xfId="0" applyNumberFormat="1" applyFont="1" applyFill="1" applyBorder="1" applyAlignment="1" applyProtection="1">
      <alignment horizontal="left" vertical="center" wrapText="1" readingOrder="1"/>
    </xf>
    <xf numFmtId="0" fontId="5" fillId="3" borderId="1" xfId="0" applyNumberFormat="1" applyFont="1" applyFill="1" applyBorder="1" applyAlignment="1" applyProtection="1">
      <alignment horizontal="center" vertical="center" wrapText="1" readingOrder="1"/>
    </xf>
    <xf numFmtId="176" fontId="5" fillId="3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left" vertical="center" wrapText="1" readingOrder="1"/>
    </xf>
    <xf numFmtId="0" fontId="5" fillId="2" borderId="1" xfId="0" applyNumberFormat="1" applyFont="1" applyFill="1" applyBorder="1" applyAlignment="1" applyProtection="1">
      <alignment horizontal="lef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176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0" borderId="1" xfId="0" applyNumberFormat="1" applyFont="1" applyFill="1" applyBorder="1" applyAlignment="1" applyProtection="1">
      <alignment horizontal="left" vertical="center" wrapText="1" readingOrder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 readingOrder="1"/>
    </xf>
    <xf numFmtId="0" fontId="8" fillId="0" borderId="1" xfId="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176" fontId="5" fillId="0" borderId="1" xfId="0" applyNumberFormat="1" applyFont="1" applyFill="1" applyBorder="1" applyAlignment="1" applyProtection="1">
      <alignment horizontal="center" vertical="center" wrapText="1" readingOrder="1"/>
    </xf>
    <xf numFmtId="177" fontId="9" fillId="0" borderId="1" xfId="0" applyNumberFormat="1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177" fontId="9" fillId="2" borderId="1" xfId="0" applyNumberFormat="1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 readingOrder="1"/>
    </xf>
    <xf numFmtId="176" fontId="12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 shrinkToFit="1"/>
    </xf>
    <xf numFmtId="177" fontId="13" fillId="0" borderId="1" xfId="0" applyNumberFormat="1" applyFont="1" applyFill="1" applyBorder="1" applyAlignment="1">
      <alignment horizontal="center" vertical="center" wrapText="1" readingOrder="1"/>
    </xf>
    <xf numFmtId="177" fontId="13" fillId="2" borderId="1" xfId="0" applyNumberFormat="1" applyFont="1" applyFill="1" applyBorder="1" applyAlignment="1">
      <alignment horizontal="center" vertical="center" wrapText="1" readingOrder="1"/>
    </xf>
    <xf numFmtId="0" fontId="14" fillId="2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vertical="center" wrapText="1" shrinkToFit="1"/>
    </xf>
    <xf numFmtId="177" fontId="9" fillId="2" borderId="1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 shrinkToFit="1"/>
    </xf>
    <xf numFmtId="0" fontId="5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 readingOrder="1"/>
    </xf>
    <xf numFmtId="176" fontId="5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 shrinkToFit="1"/>
    </xf>
    <xf numFmtId="177" fontId="5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 wrapText="1" readingOrder="1"/>
    </xf>
    <xf numFmtId="177" fontId="1" fillId="2" borderId="0" xfId="0" applyNumberFormat="1" applyFont="1" applyFill="1" applyAlignment="1">
      <alignment vertical="center" readingOrder="1"/>
    </xf>
    <xf numFmtId="0" fontId="1" fillId="2" borderId="0" xfId="0" applyFont="1" applyFill="1" applyAlignment="1">
      <alignment vertical="center" readingOrder="1"/>
    </xf>
    <xf numFmtId="179" fontId="1" fillId="4" borderId="0" xfId="51" applyNumberFormat="1" applyFont="1" applyFill="1" applyBorder="1" applyAlignment="1">
      <alignment horizontal="center" vertical="center" wrapText="1"/>
    </xf>
    <xf numFmtId="49" fontId="2" fillId="5" borderId="1" xfId="51" applyNumberFormat="1" applyFont="1" applyFill="1" applyBorder="1" applyAlignment="1">
      <alignment horizontal="center" vertical="center" wrapText="1"/>
    </xf>
    <xf numFmtId="179" fontId="2" fillId="5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179" fontId="2" fillId="0" borderId="1" xfId="51" applyNumberFormat="1" applyFont="1" applyFill="1" applyBorder="1" applyAlignment="1">
      <alignment horizontal="left" vertical="center" wrapText="1"/>
    </xf>
    <xf numFmtId="177" fontId="2" fillId="0" borderId="1" xfId="51" applyNumberFormat="1" applyFont="1" applyFill="1" applyBorder="1" applyAlignment="1">
      <alignment horizontal="center" vertical="center" wrapText="1"/>
    </xf>
    <xf numFmtId="179" fontId="2" fillId="0" borderId="1" xfId="51" applyNumberFormat="1" applyFont="1" applyFill="1" applyBorder="1" applyAlignment="1">
      <alignment horizontal="center" vertical="center" wrapText="1"/>
    </xf>
    <xf numFmtId="179" fontId="2" fillId="2" borderId="1" xfId="51" applyNumberFormat="1" applyFont="1" applyFill="1" applyBorder="1" applyAlignment="1">
      <alignment horizontal="left" vertical="center" wrapText="1"/>
    </xf>
    <xf numFmtId="177" fontId="2" fillId="2" borderId="1" xfId="51" applyNumberFormat="1" applyFont="1" applyFill="1" applyBorder="1" applyAlignment="1">
      <alignment horizontal="center" vertical="center" wrapText="1"/>
    </xf>
    <xf numFmtId="179" fontId="3" fillId="2" borderId="1" xfId="51" applyNumberFormat="1" applyFont="1" applyFill="1" applyBorder="1" applyAlignment="1">
      <alignment horizontal="center" vertical="center" wrapText="1"/>
    </xf>
    <xf numFmtId="0" fontId="19" fillId="0" borderId="3" xfId="0" applyFont="1" applyBorder="1">
      <alignment vertical="center"/>
    </xf>
    <xf numFmtId="177" fontId="20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7" fontId="20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_万千百货清单(装饰）" xfId="50"/>
    <cellStyle name="常规_投影面积报价送甲方北航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14" sqref="C14"/>
    </sheetView>
  </sheetViews>
  <sheetFormatPr defaultColWidth="9.02727272727273" defaultRowHeight="14" outlineLevelCol="3"/>
  <cols>
    <col min="2" max="2" width="24.0363636363636" customWidth="1"/>
    <col min="3" max="3" width="26.4272727272727" customWidth="1"/>
  </cols>
  <sheetData>
    <row r="1" ht="37" customHeight="1" spans="1:4">
      <c r="A1" s="79" t="s">
        <v>0</v>
      </c>
      <c r="B1" s="79"/>
      <c r="C1" s="79"/>
      <c r="D1" s="79"/>
    </row>
    <row r="2" ht="40" customHeight="1" spans="1:4">
      <c r="A2" s="80" t="s">
        <v>1</v>
      </c>
      <c r="B2" s="81" t="s">
        <v>2</v>
      </c>
      <c r="C2" s="81" t="s">
        <v>3</v>
      </c>
      <c r="D2" s="81" t="s">
        <v>4</v>
      </c>
    </row>
    <row r="3" ht="33" customHeight="1" spans="1:4">
      <c r="A3" s="82">
        <v>1</v>
      </c>
      <c r="B3" s="83" t="s">
        <v>5</v>
      </c>
      <c r="C3" s="84">
        <f>工程量清单!G3</f>
        <v>0</v>
      </c>
      <c r="D3" s="85"/>
    </row>
    <row r="4" ht="35" customHeight="1" spans="1:4">
      <c r="A4" s="82">
        <v>2</v>
      </c>
      <c r="B4" s="86" t="s">
        <v>6</v>
      </c>
      <c r="C4" s="87">
        <f>工程量清单!G8</f>
        <v>0</v>
      </c>
      <c r="D4" s="88"/>
    </row>
    <row r="5" ht="31" customHeight="1" spans="1:4">
      <c r="A5" s="82">
        <v>3</v>
      </c>
      <c r="B5" s="86" t="s">
        <v>7</v>
      </c>
      <c r="C5" s="87">
        <f>工程量清单!G19</f>
        <v>0</v>
      </c>
      <c r="D5" s="88"/>
    </row>
    <row r="6" ht="39" customHeight="1" spans="1:4">
      <c r="A6" s="82">
        <v>4</v>
      </c>
      <c r="B6" s="86" t="s">
        <v>8</v>
      </c>
      <c r="C6" s="87">
        <f>工程量清单!G22</f>
        <v>0</v>
      </c>
      <c r="D6" s="88"/>
    </row>
    <row r="7" ht="30" customHeight="1" spans="1:4">
      <c r="A7" s="82">
        <v>5</v>
      </c>
      <c r="B7" s="89" t="s">
        <v>9</v>
      </c>
      <c r="C7" s="90">
        <f>工程量清单!G30</f>
        <v>0</v>
      </c>
      <c r="D7" s="91"/>
    </row>
    <row r="8" ht="27" customHeight="1" spans="1:4">
      <c r="A8" s="82">
        <v>6</v>
      </c>
      <c r="B8" s="92" t="s">
        <v>10</v>
      </c>
      <c r="C8" s="93">
        <v>5000</v>
      </c>
      <c r="D8" s="94"/>
    </row>
    <row r="9" ht="34" customHeight="1" spans="1:4">
      <c r="A9" s="82">
        <v>7</v>
      </c>
      <c r="B9" s="92" t="s">
        <v>11</v>
      </c>
      <c r="C9" s="95">
        <f>SUM(C3:C8)</f>
        <v>5000</v>
      </c>
      <c r="D9" s="94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L30" sqref="L30"/>
    </sheetView>
  </sheetViews>
  <sheetFormatPr defaultColWidth="9.02727272727273" defaultRowHeight="14"/>
  <cols>
    <col min="1" max="1" width="9.9" customWidth="1"/>
    <col min="2" max="2" width="18.3909090909091" customWidth="1"/>
    <col min="3" max="3" width="33.6636363636364" customWidth="1"/>
    <col min="12" max="12" width="9.54545454545454"/>
  </cols>
  <sheetData>
    <row r="1" ht="37" customHeight="1" spans="1:10">
      <c r="A1" s="1" t="s">
        <v>0</v>
      </c>
      <c r="B1" s="1"/>
      <c r="C1" s="1"/>
      <c r="D1" s="1"/>
      <c r="E1" s="1"/>
      <c r="F1" s="1"/>
      <c r="G1" s="1"/>
      <c r="H1" s="1"/>
      <c r="I1" s="77"/>
      <c r="J1" s="78"/>
    </row>
    <row r="2" ht="26" spans="1:8">
      <c r="A2" s="2" t="s">
        <v>1</v>
      </c>
      <c r="B2" s="2" t="s">
        <v>2</v>
      </c>
      <c r="C2" s="2" t="s">
        <v>12</v>
      </c>
      <c r="D2" s="2" t="s">
        <v>13</v>
      </c>
      <c r="E2" s="3" t="s">
        <v>14</v>
      </c>
      <c r="F2" s="3" t="s">
        <v>15</v>
      </c>
      <c r="G2" s="4" t="s">
        <v>16</v>
      </c>
      <c r="H2" s="2" t="s">
        <v>4</v>
      </c>
    </row>
    <row r="3" ht="25" customHeight="1" spans="1:8">
      <c r="A3" s="5" t="s">
        <v>17</v>
      </c>
      <c r="B3" s="6" t="s">
        <v>5</v>
      </c>
      <c r="C3" s="7"/>
      <c r="D3" s="8"/>
      <c r="E3" s="8"/>
      <c r="F3" s="8"/>
      <c r="G3" s="5">
        <f>SUM(G4:G7)</f>
        <v>0</v>
      </c>
      <c r="H3" s="6"/>
    </row>
    <row r="4" ht="49" customHeight="1" spans="1:8">
      <c r="A4" s="9">
        <v>1</v>
      </c>
      <c r="B4" s="10" t="s">
        <v>18</v>
      </c>
      <c r="C4" s="11" t="s">
        <v>19</v>
      </c>
      <c r="D4" s="12" t="s">
        <v>20</v>
      </c>
      <c r="E4" s="13">
        <f>115.53+0.8*5.3</f>
        <v>119.77</v>
      </c>
      <c r="F4" s="13"/>
      <c r="G4" s="13"/>
      <c r="H4" s="11"/>
    </row>
    <row r="5" ht="45" customHeight="1" spans="1:8">
      <c r="A5" s="9">
        <v>2</v>
      </c>
      <c r="B5" s="14" t="s">
        <v>21</v>
      </c>
      <c r="C5" s="15" t="s">
        <v>22</v>
      </c>
      <c r="D5" s="16" t="s">
        <v>23</v>
      </c>
      <c r="E5" s="16">
        <v>5</v>
      </c>
      <c r="F5" s="16"/>
      <c r="G5" s="13"/>
      <c r="H5" s="17"/>
    </row>
    <row r="6" ht="45" customHeight="1" spans="1:8">
      <c r="A6" s="18">
        <v>3</v>
      </c>
      <c r="B6" s="19" t="s">
        <v>24</v>
      </c>
      <c r="C6" s="19" t="s">
        <v>25</v>
      </c>
      <c r="D6" s="20" t="s">
        <v>26</v>
      </c>
      <c r="E6" s="21">
        <v>10.32</v>
      </c>
      <c r="F6" s="22"/>
      <c r="G6" s="21"/>
      <c r="H6" s="23"/>
    </row>
    <row r="7" ht="45" customHeight="1" spans="1:8">
      <c r="A7" s="9">
        <v>4</v>
      </c>
      <c r="B7" s="24" t="s">
        <v>27</v>
      </c>
      <c r="C7" s="24"/>
      <c r="D7" s="25" t="s">
        <v>28</v>
      </c>
      <c r="E7" s="13">
        <v>3</v>
      </c>
      <c r="F7" s="26"/>
      <c r="G7" s="13"/>
      <c r="H7" s="23"/>
    </row>
    <row r="8" ht="28" customHeight="1" spans="1:8">
      <c r="A8" s="5" t="s">
        <v>29</v>
      </c>
      <c r="B8" s="6" t="s">
        <v>6</v>
      </c>
      <c r="C8" s="7"/>
      <c r="D8" s="8"/>
      <c r="E8" s="8"/>
      <c r="F8" s="8"/>
      <c r="G8" s="5"/>
      <c r="H8" s="6"/>
    </row>
    <row r="9" ht="66" customHeight="1" spans="1:8">
      <c r="A9" s="9">
        <v>1</v>
      </c>
      <c r="B9" s="27" t="s">
        <v>30</v>
      </c>
      <c r="C9" s="28" t="s">
        <v>31</v>
      </c>
      <c r="D9" s="25" t="s">
        <v>32</v>
      </c>
      <c r="E9" s="13">
        <v>20.63</v>
      </c>
      <c r="F9" s="26"/>
      <c r="G9" s="13"/>
      <c r="H9" s="23"/>
    </row>
    <row r="10" ht="120" customHeight="1" spans="1:8">
      <c r="A10" s="9">
        <v>2</v>
      </c>
      <c r="B10" s="29" t="s">
        <v>33</v>
      </c>
      <c r="C10" s="30" t="s">
        <v>34</v>
      </c>
      <c r="D10" s="31" t="s">
        <v>26</v>
      </c>
      <c r="E10" s="13">
        <v>10.32</v>
      </c>
      <c r="F10" s="16"/>
      <c r="G10" s="13"/>
      <c r="H10" s="17"/>
    </row>
    <row r="11" ht="86" customHeight="1" spans="1:8">
      <c r="A11" s="9">
        <v>3</v>
      </c>
      <c r="B11" s="32" t="s">
        <v>35</v>
      </c>
      <c r="C11" s="33" t="s">
        <v>36</v>
      </c>
      <c r="D11" s="12" t="s">
        <v>20</v>
      </c>
      <c r="E11" s="13">
        <v>115.53</v>
      </c>
      <c r="F11" s="21"/>
      <c r="G11" s="13"/>
      <c r="H11" s="11"/>
    </row>
    <row r="12" ht="58" customHeight="1" spans="1:8">
      <c r="A12" s="9">
        <v>4</v>
      </c>
      <c r="B12" s="34" t="s">
        <v>37</v>
      </c>
      <c r="C12" s="33" t="s">
        <v>38</v>
      </c>
      <c r="D12" s="35" t="s">
        <v>39</v>
      </c>
      <c r="E12" s="36">
        <v>2.77</v>
      </c>
      <c r="F12" s="37"/>
      <c r="G12" s="38"/>
      <c r="H12" s="39"/>
    </row>
    <row r="13" ht="56" customHeight="1" spans="1:8">
      <c r="A13" s="9">
        <v>5</v>
      </c>
      <c r="B13" s="34" t="s">
        <v>40</v>
      </c>
      <c r="C13" s="28" t="s">
        <v>41</v>
      </c>
      <c r="D13" s="35" t="s">
        <v>26</v>
      </c>
      <c r="E13" s="36">
        <v>231.06</v>
      </c>
      <c r="F13" s="40"/>
      <c r="G13" s="38"/>
      <c r="H13" s="39"/>
    </row>
    <row r="14" ht="56" customHeight="1" spans="1:8">
      <c r="A14" s="9">
        <v>6</v>
      </c>
      <c r="B14" s="27" t="s">
        <v>42</v>
      </c>
      <c r="C14" s="28" t="s">
        <v>43</v>
      </c>
      <c r="D14" s="35" t="s">
        <v>26</v>
      </c>
      <c r="E14" s="13">
        <v>115.53</v>
      </c>
      <c r="F14" s="40"/>
      <c r="G14" s="38"/>
      <c r="H14" s="41"/>
    </row>
    <row r="15" ht="56" customHeight="1" spans="1:8">
      <c r="A15" s="9">
        <v>7</v>
      </c>
      <c r="B15" s="42" t="s">
        <v>44</v>
      </c>
      <c r="C15" s="43" t="s">
        <v>45</v>
      </c>
      <c r="D15" s="12" t="s">
        <v>26</v>
      </c>
      <c r="E15" s="13">
        <v>10.32</v>
      </c>
      <c r="F15" s="44"/>
      <c r="G15" s="45"/>
      <c r="H15" s="46"/>
    </row>
    <row r="16" ht="64" customHeight="1" spans="1:8">
      <c r="A16" s="9">
        <v>8</v>
      </c>
      <c r="B16" s="32" t="s">
        <v>46</v>
      </c>
      <c r="C16" s="32" t="s">
        <v>47</v>
      </c>
      <c r="D16" s="12" t="s">
        <v>48</v>
      </c>
      <c r="E16" s="13">
        <v>20.63</v>
      </c>
      <c r="F16" s="47"/>
      <c r="G16" s="13"/>
      <c r="H16" s="39"/>
    </row>
    <row r="17" ht="49" customHeight="1" spans="1:8">
      <c r="A17" s="9">
        <v>9</v>
      </c>
      <c r="B17" s="32" t="s">
        <v>49</v>
      </c>
      <c r="C17" s="48" t="s">
        <v>50</v>
      </c>
      <c r="D17" s="25" t="s">
        <v>23</v>
      </c>
      <c r="E17" s="49">
        <v>15</v>
      </c>
      <c r="F17" s="50"/>
      <c r="G17" s="49"/>
      <c r="H17" s="39"/>
    </row>
    <row r="18" ht="57" customHeight="1" spans="1:8">
      <c r="A18" s="9">
        <v>10</v>
      </c>
      <c r="B18" s="32" t="s">
        <v>51</v>
      </c>
      <c r="C18" s="28" t="s">
        <v>52</v>
      </c>
      <c r="D18" s="25" t="s">
        <v>26</v>
      </c>
      <c r="E18" s="51">
        <v>57.76</v>
      </c>
      <c r="F18" s="26"/>
      <c r="G18" s="26"/>
      <c r="H18" s="39"/>
    </row>
    <row r="19" ht="31" customHeight="1" spans="1:8">
      <c r="A19" s="5" t="s">
        <v>53</v>
      </c>
      <c r="B19" s="6" t="s">
        <v>7</v>
      </c>
      <c r="C19" s="7"/>
      <c r="D19" s="8"/>
      <c r="E19" s="8"/>
      <c r="F19" s="8"/>
      <c r="G19" s="5"/>
      <c r="H19" s="6"/>
    </row>
    <row r="20" ht="60" spans="1:8">
      <c r="A20" s="52">
        <v>1</v>
      </c>
      <c r="B20" s="53" t="s">
        <v>54</v>
      </c>
      <c r="C20" s="54" t="s">
        <v>55</v>
      </c>
      <c r="D20" s="12" t="s">
        <v>20</v>
      </c>
      <c r="E20" s="55">
        <v>133.28</v>
      </c>
      <c r="F20" s="56"/>
      <c r="G20" s="57"/>
      <c r="H20" s="58"/>
    </row>
    <row r="21" ht="39" customHeight="1" spans="1:8">
      <c r="A21" s="52">
        <v>2</v>
      </c>
      <c r="B21" s="53" t="s">
        <v>56</v>
      </c>
      <c r="C21" s="53" t="s">
        <v>57</v>
      </c>
      <c r="D21" s="59" t="s">
        <v>23</v>
      </c>
      <c r="E21" s="16">
        <v>5</v>
      </c>
      <c r="F21" s="16"/>
      <c r="G21" s="57"/>
      <c r="H21" s="17"/>
    </row>
    <row r="22" ht="39" customHeight="1" spans="1:8">
      <c r="A22" s="7" t="s">
        <v>58</v>
      </c>
      <c r="B22" s="6" t="s">
        <v>8</v>
      </c>
      <c r="C22" s="7"/>
      <c r="D22" s="7"/>
      <c r="E22" s="7"/>
      <c r="F22" s="7"/>
      <c r="G22" s="5"/>
      <c r="H22" s="7"/>
    </row>
    <row r="23" ht="39" customHeight="1" spans="1:8">
      <c r="A23" s="9">
        <v>1</v>
      </c>
      <c r="B23" s="11" t="s">
        <v>59</v>
      </c>
      <c r="C23" s="11" t="s">
        <v>60</v>
      </c>
      <c r="D23" s="60" t="s">
        <v>48</v>
      </c>
      <c r="E23" s="61">
        <v>45</v>
      </c>
      <c r="F23" s="61"/>
      <c r="G23" s="13"/>
      <c r="H23" s="9"/>
    </row>
    <row r="24" ht="39" customHeight="1" spans="1:8">
      <c r="A24" s="9">
        <v>2</v>
      </c>
      <c r="B24" s="11" t="s">
        <v>61</v>
      </c>
      <c r="C24" s="11" t="s">
        <v>62</v>
      </c>
      <c r="D24" s="60" t="s">
        <v>48</v>
      </c>
      <c r="E24" s="62">
        <f>E27*1.2</f>
        <v>19.2</v>
      </c>
      <c r="F24" s="62"/>
      <c r="G24" s="13"/>
      <c r="H24" s="9"/>
    </row>
    <row r="25" ht="39" customHeight="1" spans="1:8">
      <c r="A25" s="9">
        <v>3</v>
      </c>
      <c r="B25" s="63" t="s">
        <v>63</v>
      </c>
      <c r="C25" s="64" t="s">
        <v>64</v>
      </c>
      <c r="D25" s="62" t="s">
        <v>23</v>
      </c>
      <c r="E25" s="62">
        <v>16</v>
      </c>
      <c r="F25" s="62"/>
      <c r="G25" s="13"/>
      <c r="H25" s="9"/>
    </row>
    <row r="26" ht="45" customHeight="1" spans="1:8">
      <c r="A26" s="9">
        <v>4</v>
      </c>
      <c r="B26" s="65" t="s">
        <v>65</v>
      </c>
      <c r="C26" s="66" t="s">
        <v>66</v>
      </c>
      <c r="D26" s="60" t="s">
        <v>48</v>
      </c>
      <c r="E26" s="61">
        <v>207</v>
      </c>
      <c r="F26" s="67"/>
      <c r="G26" s="13"/>
      <c r="H26" s="9" t="s">
        <v>67</v>
      </c>
    </row>
    <row r="27" ht="39" customHeight="1" spans="1:8">
      <c r="A27" s="9">
        <v>5</v>
      </c>
      <c r="B27" s="42" t="s">
        <v>68</v>
      </c>
      <c r="C27" s="68" t="s">
        <v>69</v>
      </c>
      <c r="D27" s="12" t="s">
        <v>70</v>
      </c>
      <c r="E27" s="69">
        <v>16</v>
      </c>
      <c r="F27" s="61"/>
      <c r="G27" s="13"/>
      <c r="H27" s="9" t="s">
        <v>71</v>
      </c>
    </row>
    <row r="28" ht="39" customHeight="1" spans="1:8">
      <c r="A28" s="9">
        <v>6</v>
      </c>
      <c r="B28" s="42" t="s">
        <v>72</v>
      </c>
      <c r="C28" s="68" t="s">
        <v>73</v>
      </c>
      <c r="D28" s="12" t="s">
        <v>74</v>
      </c>
      <c r="E28" s="69">
        <v>1</v>
      </c>
      <c r="F28" s="9"/>
      <c r="G28" s="13"/>
      <c r="H28" s="9"/>
    </row>
    <row r="29" ht="39" customHeight="1" spans="1:8">
      <c r="A29" s="9">
        <v>7</v>
      </c>
      <c r="B29" s="70" t="s">
        <v>75</v>
      </c>
      <c r="C29" s="71" t="s">
        <v>76</v>
      </c>
      <c r="D29" s="72" t="s">
        <v>23</v>
      </c>
      <c r="E29" s="73">
        <v>14</v>
      </c>
      <c r="F29" s="74"/>
      <c r="G29" s="13"/>
      <c r="H29" s="9"/>
    </row>
    <row r="30" ht="39" customHeight="1" spans="1:8">
      <c r="A30" s="5" t="s">
        <v>77</v>
      </c>
      <c r="B30" s="6" t="s">
        <v>9</v>
      </c>
      <c r="C30" s="7"/>
      <c r="D30" s="8"/>
      <c r="E30" s="8"/>
      <c r="F30" s="8"/>
      <c r="G30" s="5"/>
      <c r="H30" s="6"/>
    </row>
    <row r="31" ht="39" customHeight="1" spans="1:8">
      <c r="A31" s="75">
        <v>25</v>
      </c>
      <c r="B31" s="53" t="s">
        <v>78</v>
      </c>
      <c r="C31" s="53"/>
      <c r="D31" s="59" t="s">
        <v>79</v>
      </c>
      <c r="E31" s="16">
        <v>1</v>
      </c>
      <c r="F31" s="16"/>
      <c r="G31" s="57"/>
      <c r="H31" s="17"/>
    </row>
    <row r="32" ht="30" customHeight="1" spans="1:8">
      <c r="A32" s="6"/>
      <c r="B32" s="5" t="s">
        <v>11</v>
      </c>
      <c r="C32" s="7"/>
      <c r="D32" s="8"/>
      <c r="E32" s="8"/>
      <c r="F32" s="8"/>
      <c r="G32" s="76"/>
      <c r="H32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ZTH</dc:creator>
  <cp:lastModifiedBy>浅浅的…</cp:lastModifiedBy>
  <dcterms:created xsi:type="dcterms:W3CDTF">2025-04-02T07:35:00Z</dcterms:created>
  <dcterms:modified xsi:type="dcterms:W3CDTF">2025-04-13T02:15:00Z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09747B3AA9694A4098CEC9DB98F23608_13</vt:lpwstr>
  </property>
  <property fmtid="{D5CDD505-2E9C-101B-9397-08002B2CF9AE}" pid="3" name="KSOProductBuildVer">
    <vt:lpwstr>2052-12.1.0.20784</vt:lpwstr>
  </property>
</Properties>
</file>